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timelines/timeline2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C7FD63C3-C230-4B61-B1A2-40637A715416}" xr6:coauthVersionLast="45" xr6:coauthVersionMax="45" xr10:uidLastSave="{00000000-0000-0000-0000-000000000000}"/>
  <bookViews>
    <workbookView xWindow="-120" yWindow="-120" windowWidth="29040" windowHeight="15840" xr2:uid="{3D24B0A7-6FFA-45E6-BD5A-323619749B96}"/>
  </bookViews>
  <sheets>
    <sheet name="Categorías" sheetId="2" r:id="rId1"/>
    <sheet name="Registros" sheetId="1" r:id="rId2"/>
    <sheet name="Gastos" sheetId="5" r:id="rId3"/>
    <sheet name="Ingresos" sheetId="6" r:id="rId4"/>
  </sheets>
  <definedNames>
    <definedName name="AYUDAR">Tabla2[AYUDAR]</definedName>
    <definedName name="CATEGORIAS">Tabla1[CATEGORIA]</definedName>
    <definedName name="DIVERSION">Tabla8[DIVERSION]</definedName>
    <definedName name="FORMACION">Tabla6[FORMACION]</definedName>
    <definedName name="GASTOS">Tabla7[GASTOS]</definedName>
    <definedName name="INGRESOS">Tabla9[INGRESOS]</definedName>
    <definedName name="INVERSIONES">Tabla4[INVERSIONES]</definedName>
    <definedName name="NativeTimeline_FECHA">#N/A</definedName>
    <definedName name="NativeTimeline_FECHA1">#N/A</definedName>
    <definedName name="NECESIDADES_BASICAS">Tabla3[NECESIDADES_BASICAS]</definedName>
    <definedName name="SegmentaciónDeDatos_SUB_CATEGORIA">#N/A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  <c r="F10" i="1"/>
  <c r="G10" i="1"/>
  <c r="F9" i="1"/>
  <c r="G9" i="1"/>
  <c r="F8" i="1"/>
  <c r="G8" i="1"/>
  <c r="F7" i="1"/>
  <c r="G7" i="1"/>
  <c r="F6" i="1" l="1"/>
  <c r="G6" i="1"/>
  <c r="F5" i="1"/>
  <c r="G5" i="1"/>
  <c r="F4" i="1"/>
  <c r="G4" i="1"/>
  <c r="F3" i="1"/>
  <c r="G3" i="1"/>
  <c r="G2" i="1" l="1"/>
  <c r="F2" i="1"/>
</calcChain>
</file>

<file path=xl/sharedStrings.xml><?xml version="1.0" encoding="utf-8"?>
<sst xmlns="http://schemas.openxmlformats.org/spreadsheetml/2006/main" count="163" uniqueCount="77">
  <si>
    <t>FECHA</t>
  </si>
  <si>
    <t>VALOR</t>
  </si>
  <si>
    <t>MES</t>
  </si>
  <si>
    <t>AÑO</t>
  </si>
  <si>
    <t>CATEGORIA</t>
  </si>
  <si>
    <t>SUB-CATEGORIA</t>
  </si>
  <si>
    <t>DESCRIPCION</t>
  </si>
  <si>
    <t>AYUDAR</t>
  </si>
  <si>
    <t>INVERSIONES</t>
  </si>
  <si>
    <t>FORMACION</t>
  </si>
  <si>
    <t>GASTOS</t>
  </si>
  <si>
    <t>DIVERSION</t>
  </si>
  <si>
    <t>DONACIONES</t>
  </si>
  <si>
    <t>OFRENDAS</t>
  </si>
  <si>
    <t>DIEZMOS</t>
  </si>
  <si>
    <t>VIVIENDA - ADMINISTRACION / RENTA</t>
  </si>
  <si>
    <t>VIVIENDA - MANTENIMIENTOS / REPARACIONES</t>
  </si>
  <si>
    <t>VIVIENDA - SERVICIO ASEO</t>
  </si>
  <si>
    <t>VIVIENDA - IMPUESTO PREDIAL</t>
  </si>
  <si>
    <t>SERVICIOS PUBLICOS - AGUA</t>
  </si>
  <si>
    <t>SERVICIOS PUBLICOS - ENERGIA</t>
  </si>
  <si>
    <t>SERVICIOS PUBLICOS - GAS</t>
  </si>
  <si>
    <t>SERVICIOS PUBLICOS - SANEAMIENTO</t>
  </si>
  <si>
    <t>SERVICIOS PUBLICOS - CEULAR</t>
  </si>
  <si>
    <t>SERVICIOS PUBLICOS - TELEFONO FIJO / TV / INTERNET</t>
  </si>
  <si>
    <t>ALIMENTACION - MERCADO</t>
  </si>
  <si>
    <t>ALIMENTACION - ALMUERZOS</t>
  </si>
  <si>
    <t>ALIMENTACION - RESTAURANTES</t>
  </si>
  <si>
    <t>ALIMENTACION - DOMICILIOS</t>
  </si>
  <si>
    <t>ALIMENTACION - LECHE Y OTROS LACTEOS</t>
  </si>
  <si>
    <t>TRANSPORTE - TAXIS / BUSES / METRO</t>
  </si>
  <si>
    <t>TRANSPORTE - ASEO VEHICULO</t>
  </si>
  <si>
    <t>TRANSPORTE - MANTENIMIENTOS</t>
  </si>
  <si>
    <t>TRANSPORTE - GASOLINA</t>
  </si>
  <si>
    <t>TRANSPORTE - ACEITE</t>
  </si>
  <si>
    <t>TRANSPORTE - PARQUEADEROS</t>
  </si>
  <si>
    <t>TRANSPORTE - SEGUROS</t>
  </si>
  <si>
    <t>CUIDADO PERSONAL - MAQUILLAJE &amp; OTROS</t>
  </si>
  <si>
    <t>CUIDADO PERSONAL - PELUQUERIA</t>
  </si>
  <si>
    <t>CUIDADO PERSONAL - ROPA &amp; CALZADO</t>
  </si>
  <si>
    <t>SALUD - MEDICINAS</t>
  </si>
  <si>
    <t>SALUD - VISITA AL MEDICO</t>
  </si>
  <si>
    <t>DEUDAS - PRESTAMOS</t>
  </si>
  <si>
    <t>DEUDAS - TARJETAS DE CREDITO</t>
  </si>
  <si>
    <t>DEUDAS - OTRAS</t>
  </si>
  <si>
    <t>CURSOS</t>
  </si>
  <si>
    <t>SEMINARIOS</t>
  </si>
  <si>
    <t>LIBROS</t>
  </si>
  <si>
    <t>OTROS</t>
  </si>
  <si>
    <t>SALIDAS (CINE, RUMBA, COMIDA…)</t>
  </si>
  <si>
    <t>VACACIONES</t>
  </si>
  <si>
    <t>CELEBRACIONES</t>
  </si>
  <si>
    <t>GASTOS IMPREVISTOS</t>
  </si>
  <si>
    <t>GASTOS PLANEADOS - IMPUESTOS</t>
  </si>
  <si>
    <t>GASTOS PLANEADOS - MANTENIMIENTOS</t>
  </si>
  <si>
    <t>INGRESOS</t>
  </si>
  <si>
    <t>SALARIO - SUELDO 1 (SUELDO / HONORARIOS)</t>
  </si>
  <si>
    <t>SALARIO - SUELDO 2 (SUELDO / HONORARIOS)</t>
  </si>
  <si>
    <t>HONORARIOS</t>
  </si>
  <si>
    <t>COMISIONES</t>
  </si>
  <si>
    <t>PROPIEDAD RAIZ - RENTAS</t>
  </si>
  <si>
    <t>NEGOCIOS - UTILIDADES</t>
  </si>
  <si>
    <t>NEGOCIOS - INTERESES</t>
  </si>
  <si>
    <t>NEGOCIOS - EMPRESAS (DIVIDENDOS)</t>
  </si>
  <si>
    <t>NEGOCIOS - NEGOCIO ADICIONAL</t>
  </si>
  <si>
    <t>REGALIAS</t>
  </si>
  <si>
    <t>FONDOS DE PENSION</t>
  </si>
  <si>
    <t>OTROS INGRESOS</t>
  </si>
  <si>
    <t>NECESIDADES_BASICAS</t>
  </si>
  <si>
    <t>LOTERIA</t>
  </si>
  <si>
    <t>BOLSA</t>
  </si>
  <si>
    <t>Etiquetas de fila</t>
  </si>
  <si>
    <t>Total general</t>
  </si>
  <si>
    <t>Suma de VALOR</t>
  </si>
  <si>
    <t>Etiquetas de columna</t>
  </si>
  <si>
    <t>ESTE ES UN TEST (DEBES BORRARLO)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</si>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</sst>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/>
    <xf numFmtId="42" fontId="0" fillId="0" borderId="0" xfId="1" applyFont="1"/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2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</cellXfs>
  <cellStyles count="2">
    <cellStyle name="Moneda [0]" xfId="1" builtinId="7"/>
    <cellStyle name="Normal" xfId="0" builtinId="0"/>
  </cellStyles>
  <dxfs count="5"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2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[Presupuesto-personal-SBC.xlsx]Gastos!TablaDinámica2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TOTAL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1"/>
          <c:showVal val="1"/>
          <c:showCatName val="1"/>
          <c:showSerName val="0"/>
          <c:showPercent val="0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1124554107145844E-2"/>
              <c:y val="-0.369914523915892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1"/>
          <c:showVal val="1"/>
          <c:showCatName val="1"/>
          <c:showSerName val="0"/>
          <c:showPercent val="0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7348588211442303E-2"/>
              <c:y val="0.1427672918382303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1"/>
          <c:showVal val="1"/>
          <c:showCatName val="1"/>
          <c:showSerName val="0"/>
          <c:showPercent val="0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5.2668672157107708E-2"/>
              <c:y val="2.6679004149921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1"/>
          <c:showVal val="1"/>
          <c:showCatName val="1"/>
          <c:showSerName val="0"/>
          <c:showPercent val="0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Gastos!$B$3</c:f>
              <c:strCache>
                <c:ptCount val="1"/>
                <c:pt idx="0">
                  <c:v>Suma de VALOR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ABA-44C7-A66F-B5F2996804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ABA-44C7-A66F-B5F2996804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BA-44C7-A66F-B5F2996804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AF-4DF6-9B71-CA99966E96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AF-4DF6-9B71-CA99966E9648}"/>
              </c:ext>
            </c:extLst>
          </c:dPt>
          <c:dLbls>
            <c:dLbl>
              <c:idx val="0"/>
              <c:layout>
                <c:manualLayout>
                  <c:x val="-9.1124554107145844E-2"/>
                  <c:y val="-0.3699145239158925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BA-44C7-A66F-B5F299680481}"/>
                </c:ext>
              </c:extLst>
            </c:dLbl>
            <c:dLbl>
              <c:idx val="1"/>
              <c:layout>
                <c:manualLayout>
                  <c:x val="5.2668672157107708E-2"/>
                  <c:y val="2.66790041499216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BA-44C7-A66F-B5F299680481}"/>
                </c:ext>
              </c:extLst>
            </c:dLbl>
            <c:dLbl>
              <c:idx val="2"/>
              <c:layout>
                <c:manualLayout>
                  <c:x val="3.7348588211442303E-2"/>
                  <c:y val="0.1427672918382303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A-44C7-A66F-B5F2996804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Gastos!$A$4:$A$9</c:f>
              <c:strCache>
                <c:ptCount val="5"/>
                <c:pt idx="0">
                  <c:v>INVERSIONES</c:v>
                </c:pt>
                <c:pt idx="1">
                  <c:v>NECESIDADES_BASICAS</c:v>
                </c:pt>
                <c:pt idx="2">
                  <c:v>DIVERSION</c:v>
                </c:pt>
                <c:pt idx="3">
                  <c:v>AYUDAR</c:v>
                </c:pt>
                <c:pt idx="4">
                  <c:v>FORMACION</c:v>
                </c:pt>
              </c:strCache>
            </c:strRef>
          </c:cat>
          <c:val>
            <c:numRef>
              <c:f>Gastos!$B$4:$B$9</c:f>
              <c:numCache>
                <c:formatCode>_("$"* #,##0_);_("$"* \(#,##0\);_("$"* "-"_);_(@_)</c:formatCode>
                <c:ptCount val="5"/>
                <c:pt idx="0">
                  <c:v>100000000</c:v>
                </c:pt>
                <c:pt idx="1">
                  <c:v>5200000</c:v>
                </c:pt>
                <c:pt idx="2">
                  <c:v>3000000</c:v>
                </c:pt>
                <c:pt idx="3">
                  <c:v>12000000</c:v>
                </c:pt>
                <c:pt idx="4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A-44C7-A66F-B5F299680481}"/>
            </c:ext>
          </c:extLst>
        </c:ser>
        <c:ser>
          <c:idx val="1"/>
          <c:order val="1"/>
          <c:tx>
            <c:strRef>
              <c:f>Gastos!$C$3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AF-4DF6-9B71-CA99966E96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AF-4DF6-9B71-CA99966E96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AF-4DF6-9B71-CA99966E96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AF-4DF6-9B71-CA99966E96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CAF-4DF6-9B71-CA99966E96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Gastos!$A$4:$A$9</c:f>
              <c:strCache>
                <c:ptCount val="5"/>
                <c:pt idx="0">
                  <c:v>INVERSIONES</c:v>
                </c:pt>
                <c:pt idx="1">
                  <c:v>NECESIDADES_BASICAS</c:v>
                </c:pt>
                <c:pt idx="2">
                  <c:v>DIVERSION</c:v>
                </c:pt>
                <c:pt idx="3">
                  <c:v>AYUDAR</c:v>
                </c:pt>
                <c:pt idx="4">
                  <c:v>FORMACION</c:v>
                </c:pt>
              </c:strCache>
            </c:strRef>
          </c:cat>
          <c:val>
            <c:numRef>
              <c:f>Gastos!$C$4:$C$9</c:f>
              <c:numCache>
                <c:formatCode>0%</c:formatCode>
                <c:ptCount val="5"/>
                <c:pt idx="0">
                  <c:v>0.82508250825082508</c:v>
                </c:pt>
                <c:pt idx="1">
                  <c:v>4.2904290429042903E-2</c:v>
                </c:pt>
                <c:pt idx="2">
                  <c:v>2.4752475247524754E-2</c:v>
                </c:pt>
                <c:pt idx="3">
                  <c:v>9.9009900990099015E-2</c:v>
                </c:pt>
                <c:pt idx="4">
                  <c:v>8.2508250825082501E-3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A-44C7-A66F-B5F29968048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[Presupuesto-personal-SBC.xlsx]Ingresos!TablaDinámica1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Ingresos!$B$3:$B$4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Ingresos!$B$5:$B$6</c:f>
              <c:numCache>
                <c:formatCode>_("$"* #,##0_);_("$"* \(#,##0\);_("$"* "-"_);_(@_)</c:formatCode>
                <c:ptCount val="1"/>
                <c:pt idx="0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0-42B5-8AE6-91A5D90C4E8D}"/>
            </c:ext>
          </c:extLst>
        </c:ser>
        <c:ser>
          <c:idx val="1"/>
          <c:order val="1"/>
          <c:tx>
            <c:strRef>
              <c:f>Ingresos!$C$3:$C$4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Ingresos!$C$5:$C$6</c:f>
              <c:numCache>
                <c:formatCode>_("$"* #,##0_);_("$"* \(#,##0\);_("$"* "-"_);_(@_)</c:formatCode>
                <c:ptCount val="1"/>
                <c:pt idx="0">
                  <c:v>5200000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3-43DB-A85B-E5D73795892E}"/>
            </c:ext>
          </c:extLst>
        </c:ser>
        <c:ser>
          <c:idx val="2"/>
          <c:order val="2"/>
          <c:tx>
            <c:strRef>
              <c:f>Ingresos!$D$3:$D$4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Ingresos!$D$5:$D$6</c:f>
              <c:numCache>
                <c:formatCode>_("$"* #,##0_);_("$"* \(#,##0\);_("$"* "-"_);_(@_)</c:formatCode>
                <c:ptCount val="1"/>
                <c:pt idx="0">
                  <c:v>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3-43DB-A85B-E5D73795892E}"/>
            </c:ext>
          </c:extLst>
        </c:ser>
        <c:ser>
          <c:idx val="3"/>
          <c:order val="3"/>
          <c:tx>
            <c:strRef>
              <c:f>Ingresos!$E$3:$E$4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Ingresos!$E$5:$E$6</c:f>
              <c:numCache>
                <c:formatCode>_("$"* #,##0_);_("$"* \(#,##0\);_("$"* "-"_);_(@_)</c:formatCode>
                <c:ptCount val="1"/>
                <c:pt idx="0">
                  <c:v>3600000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3-43DB-A85B-E5D73795892E}"/>
            </c:ext>
          </c:extLst>
        </c:ser>
        <c:ser>
          <c:idx val="4"/>
          <c:order val="4"/>
          <c:tx>
            <c:strRef>
              <c:f>Ingresos!$F$3:$F$4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Ingresos!$F$5:$F$6</c:f>
              <c:numCache>
                <c:formatCode>_("$"* #,##0_);_("$"* \(#,##0\);_("$"* "-"_);_(@_)</c:formatCode>
                <c:ptCount val="1"/>
                <c:pt idx="0">
                  <c:v>4900000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43-43DB-A85B-E5D73795892E}"/>
            </c:ext>
          </c:extLst>
        </c:ser>
        <c:ser>
          <c:idx val="5"/>
          <c:order val="5"/>
          <c:tx>
            <c:strRef>
              <c:f>Ingresos!$G$3:$G$4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Ingresos!$G$5:$G$6</c:f>
              <c:numCache>
                <c:formatCode>_("$"* #,##0_);_("$"* \(#,##0\);_("$"* "-"_);_(@_)</c:formatCode>
                <c:ptCount val="1"/>
                <c:pt idx="0">
                  <c:v>248000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43-43DB-A85B-E5D73795892E}"/>
            </c:ext>
          </c:extLst>
        </c:ser>
        <c:ser>
          <c:idx val="6"/>
          <c:order val="6"/>
          <c:tx>
            <c:strRef>
              <c:f>Ingresos!$H$3:$H$4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Ingresos!$H$5:$H$6</c:f>
              <c:numCache>
                <c:formatCode>_("$"* #,##0_);_("$"* \(#,##0\);_("$"* "-"_);_(@_)</c:formatCode>
                <c:ptCount val="1"/>
                <c:pt idx="0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43-43DB-A85B-E5D73795892E}"/>
            </c:ext>
          </c:extLst>
        </c:ser>
        <c:ser>
          <c:idx val="7"/>
          <c:order val="7"/>
          <c:tx>
            <c:strRef>
              <c:f>Ingresos!$I$3:$I$4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Ingresos!$I$5:$I$6</c:f>
              <c:numCache>
                <c:formatCode>_("$"* #,##0_);_("$"* \(#,##0\);_("$"* "-"_);_(@_)</c:formatCode>
                <c:ptCount val="1"/>
                <c:pt idx="0">
                  <c:v>2600000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43-43DB-A85B-E5D73795892E}"/>
            </c:ext>
          </c:extLst>
        </c:ser>
        <c:ser>
          <c:idx val="8"/>
          <c:order val="8"/>
          <c:tx>
            <c:strRef>
              <c:f>Ingresos!$J$3:$J$4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Ingresos!$J$5:$J$6</c:f>
              <c:numCache>
                <c:formatCode>_("$"* #,##0_);_("$"* \(#,##0\);_("$"* "-"_);_(@_)</c:formatCode>
                <c:ptCount val="1"/>
                <c:pt idx="0">
                  <c:v>6400000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43-43DB-A85B-E5D73795892E}"/>
            </c:ext>
          </c:extLst>
        </c:ser>
        <c:ser>
          <c:idx val="9"/>
          <c:order val="9"/>
          <c:tx>
            <c:strRef>
              <c:f>Ingresos!$K$3:$K$4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Ingresos!$K$5:$K$6</c:f>
              <c:numCache>
                <c:formatCode>_("$"* #,##0_);_("$"* \(#,##0\);_("$"* "-"_);_(@_)</c:formatCode>
                <c:ptCount val="1"/>
                <c:pt idx="0">
                  <c:v>20530000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43-43DB-A85B-E5D73795892E}"/>
            </c:ext>
          </c:extLst>
        </c:ser>
        <c:ser>
          <c:idx val="10"/>
          <c:order val="10"/>
          <c:tx>
            <c:strRef>
              <c:f>Ingresos!$L$3:$L$4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Ingresos!$L$5:$L$6</c:f>
              <c:numCache>
                <c:formatCode>_("$"* #,##0_);_("$"* \(#,##0\);_("$"* "-"_);_(@_)</c:formatCode>
                <c:ptCount val="1"/>
                <c:pt idx="0">
                  <c:v>16000000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43-43DB-A85B-E5D73795892E}"/>
            </c:ext>
          </c:extLst>
        </c:ser>
        <c:ser>
          <c:idx val="11"/>
          <c:order val="11"/>
          <c:tx>
            <c:strRef>
              <c:f>Ingresos!$M$3:$M$4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Ingresos!$A$5:$A$6</c:f>
              <c:strCache>
                <c:ptCount val="1"/>
                <c:pt idx="0">
                  <c:v>INGRESOS</c:v>
                </c:pt>
              </c:strCache>
            </c:strRef>
          </c:cat>
          <c:val>
            <c:numRef>
              <c:f>Ingresos!$M$5:$M$6</c:f>
              <c:numCache>
                <c:formatCode>_("$"* #,##0_);_("$"* \(#,##0\);_("$"* "-"_);_(@_)</c:formatCode>
                <c:ptCount val="1"/>
                <c:pt idx="0">
                  <c:v>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43-43DB-A85B-E5D737958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668880"/>
        <c:axId val="500669536"/>
      </c:barChart>
      <c:catAx>
        <c:axId val="50066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669536"/>
        <c:crosses val="autoZero"/>
        <c:auto val="1"/>
        <c:lblAlgn val="ctr"/>
        <c:lblOffset val="100"/>
        <c:noMultiLvlLbl val="0"/>
      </c:catAx>
      <c:valAx>
        <c:axId val="50066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6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104775</xdr:rowOff>
    </xdr:from>
    <xdr:to>
      <xdr:col>11</xdr:col>
      <xdr:colOff>381000</xdr:colOff>
      <xdr:row>17</xdr:row>
      <xdr:rowOff>120464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BA63E2-014F-4AAA-843D-501FB9E7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0" y="104775"/>
          <a:ext cx="2514600" cy="3254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9525</xdr:rowOff>
    </xdr:from>
    <xdr:to>
      <xdr:col>9</xdr:col>
      <xdr:colOff>304800</xdr:colOff>
      <xdr:row>8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FECHA">
              <a:extLst>
                <a:ext uri="{FF2B5EF4-FFF2-40B4-BE49-F238E27FC236}">
                  <a16:creationId xmlns:a16="http://schemas.microsoft.com/office/drawing/2014/main" id="{9A81876E-8F58-4404-8F31-67B8574441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7300" y="20002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19050</xdr:colOff>
      <xdr:row>1</xdr:row>
      <xdr:rowOff>9525</xdr:rowOff>
    </xdr:from>
    <xdr:to>
      <xdr:col>14</xdr:col>
      <xdr:colOff>304800</xdr:colOff>
      <xdr:row>8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 1">
              <a:extLst>
                <a:ext uri="{FF2B5EF4-FFF2-40B4-BE49-F238E27FC236}">
                  <a16:creationId xmlns:a16="http://schemas.microsoft.com/office/drawing/2014/main" id="{942D1576-DE0E-4330-8F2E-C623642F24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77300" y="20002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4</xdr:col>
      <xdr:colOff>323850</xdr:colOff>
      <xdr:row>10</xdr:row>
      <xdr:rowOff>4761</xdr:rowOff>
    </xdr:from>
    <xdr:to>
      <xdr:col>16</xdr:col>
      <xdr:colOff>304800</xdr:colOff>
      <xdr:row>37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5946F82-8495-4A96-BF3B-9C5F2C5E7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552448</xdr:colOff>
      <xdr:row>6</xdr:row>
      <xdr:rowOff>100011</xdr:rowOff>
    </xdr:from>
    <xdr:to>
      <xdr:col>16</xdr:col>
      <xdr:colOff>352424</xdr:colOff>
      <xdr:row>36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1C6F12-6E9C-46C0-9797-7ED099C59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8</xdr:row>
      <xdr:rowOff>28575</xdr:rowOff>
    </xdr:from>
    <xdr:to>
      <xdr:col>2</xdr:col>
      <xdr:colOff>742950</xdr:colOff>
      <xdr:row>15</xdr:row>
      <xdr:rowOff>66675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 2">
              <a:extLst>
                <a:ext uri="{FF2B5EF4-FFF2-40B4-BE49-F238E27FC236}">
                  <a16:creationId xmlns:a16="http://schemas.microsoft.com/office/drawing/2014/main" id="{D43F96EF-9F3E-4536-AE88-4D68B138D0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5525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66675</xdr:colOff>
      <xdr:row>15</xdr:row>
      <xdr:rowOff>171450</xdr:rowOff>
    </xdr:from>
    <xdr:to>
      <xdr:col>2</xdr:col>
      <xdr:colOff>733425</xdr:colOff>
      <xdr:row>23</xdr:row>
      <xdr:rowOff>19050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 3">
              <a:extLst>
                <a:ext uri="{FF2B5EF4-FFF2-40B4-BE49-F238E27FC236}">
                  <a16:creationId xmlns:a16="http://schemas.microsoft.com/office/drawing/2014/main" id="{10864D76-8EF8-4832-AA7E-6400E7E3AA9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30289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85725</xdr:colOff>
      <xdr:row>23</xdr:row>
      <xdr:rowOff>95250</xdr:rowOff>
    </xdr:from>
    <xdr:to>
      <xdr:col>1</xdr:col>
      <xdr:colOff>742950</xdr:colOff>
      <xdr:row>36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UB-CATEGORIA">
              <a:extLst>
                <a:ext uri="{FF2B5EF4-FFF2-40B4-BE49-F238E27FC236}">
                  <a16:creationId xmlns:a16="http://schemas.microsoft.com/office/drawing/2014/main" id="{4DC1E162-30B2-4D7F-B9B4-6C4BA939BC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-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44767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" refreshedDate="44084.361245138891" createdVersion="6" refreshedVersion="6" minRefreshableVersion="3" recordCount="22" xr:uid="{F1A476B5-ABF8-4F49-BFD0-064ACB88672A}">
  <cacheSource type="worksheet">
    <worksheetSource name="Tabla10"/>
  </cacheSource>
  <cacheFields count="7">
    <cacheField name="FECHA" numFmtId="14">
      <sharedItems containsSemiMixedTypes="0" containsNonDate="0" containsDate="1" containsString="0" minDate="2019-01-01T00:00:00" maxDate="2019-12-31T00:00:00" count="20">
        <d v="2019-11-26T00:00:00"/>
        <d v="2019-12-19T00:00:00"/>
        <d v="2019-10-10T00:00:00"/>
        <d v="2019-10-23T00:00:00"/>
        <d v="2019-10-01T00:00:00"/>
        <d v="2019-12-24T00:00:00"/>
        <d v="2019-12-30T00:00:00"/>
        <d v="2019-09-15T00:00:00"/>
        <d v="2019-11-30T00:00:00"/>
        <d v="2019-09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10T00:00:00"/>
        <d v="2019-11-01T00:00:00"/>
        <d v="2019-12-01T00:00:00"/>
      </sharedItems>
    </cacheField>
    <cacheField name="CATEGORIA" numFmtId="0">
      <sharedItems count="7">
        <s v="NECESIDADES_BASICAS"/>
        <s v="INVERSIONES"/>
        <s v="DIVERSION"/>
        <s v="AYUDAR"/>
        <s v="INGRESOS"/>
        <s v="FORMACION"/>
        <s v="GASTOS" u="1"/>
      </sharedItems>
    </cacheField>
    <cacheField name="SUB-CATEGORIA" numFmtId="0">
      <sharedItems count="15">
        <s v="SERVICIOS PUBLICOS - TELEFONO FIJO / TV / INTERNET"/>
        <s v="BOLSA"/>
        <s v="CELEBRACIONES"/>
        <s v="OFRENDAS"/>
        <s v="HONORARIOS"/>
        <s v="VIVIENDA - SERVICIO ASEO"/>
        <s v="COMISIONES"/>
        <s v="PROPIEDAD RAIZ - RENTAS"/>
        <s v="NEGOCIOS - EMPRESAS (DIVIDENDOS)"/>
        <s v="SALARIO - SUELDO 1 (SUELDO / HONORARIOS)"/>
        <s v="NEGOCIOS - UTILIDADES"/>
        <s v="FONDOS DE PENSION"/>
        <s v="NEGOCIOS - INTERESES"/>
        <s v="SALARIO - SUELDO 2 (SUELDO / HONORARIOS)"/>
        <s v="REGALIAS"/>
      </sharedItems>
    </cacheField>
    <cacheField name="DESCRIPCION" numFmtId="0">
      <sharedItems containsBlank="1"/>
    </cacheField>
    <cacheField name="VALOR" numFmtId="42">
      <sharedItems containsSemiMixedTypes="0" containsString="0" containsNumber="1" containsInteger="1" minValue="200000" maxValue="100000000"/>
    </cacheField>
    <cacheField name="MES" numFmtId="0">
      <sharedItems containsSemiMixedTypes="0" containsString="0" containsNumber="1" containsInteger="1" minValue="1" maxValue="12" count="12">
        <n v="11"/>
        <n v="12"/>
        <n v="10"/>
        <n v="9"/>
        <n v="1"/>
        <n v="2"/>
        <n v="3"/>
        <n v="4"/>
        <n v="5"/>
        <n v="6"/>
        <n v="7"/>
        <n v="8"/>
      </sharedItems>
    </cacheField>
    <cacheField name="AÑO" numFmtId="0">
      <sharedItems containsSemiMixedTypes="0" containsString="0" containsNumber="1" containsInteger="1" minValue="2019" maxValue="2019"/>
    </cacheField>
  </cacheFields>
  <extLst>
    <ext xmlns:x14="http://schemas.microsoft.com/office/spreadsheetml/2009/9/main" uri="{725AE2AE-9491-48be-B2B4-4EB974FC3084}">
      <x14:pivotCacheDefinition pivotCacheId="168730296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x v="0"/>
    <x v="0"/>
    <m/>
    <n v="5000000"/>
    <x v="0"/>
    <n v="2019"/>
  </r>
  <r>
    <x v="1"/>
    <x v="1"/>
    <x v="1"/>
    <s v="BVC"/>
    <n v="100000000"/>
    <x v="1"/>
    <n v="2019"/>
  </r>
  <r>
    <x v="2"/>
    <x v="2"/>
    <x v="2"/>
    <m/>
    <n v="2000000"/>
    <x v="2"/>
    <n v="2019"/>
  </r>
  <r>
    <x v="3"/>
    <x v="3"/>
    <x v="3"/>
    <m/>
    <n v="12000000"/>
    <x v="2"/>
    <n v="2019"/>
  </r>
  <r>
    <x v="4"/>
    <x v="4"/>
    <x v="4"/>
    <m/>
    <n v="13000000"/>
    <x v="2"/>
    <n v="2019"/>
  </r>
  <r>
    <x v="5"/>
    <x v="0"/>
    <x v="5"/>
    <m/>
    <n v="200000"/>
    <x v="1"/>
    <n v="2019"/>
  </r>
  <r>
    <x v="6"/>
    <x v="4"/>
    <x v="6"/>
    <m/>
    <n v="2500000"/>
    <x v="1"/>
    <n v="2019"/>
  </r>
  <r>
    <x v="7"/>
    <x v="2"/>
    <x v="2"/>
    <m/>
    <n v="1000000"/>
    <x v="3"/>
    <n v="2019"/>
  </r>
  <r>
    <x v="8"/>
    <x v="4"/>
    <x v="7"/>
    <m/>
    <n v="4000000"/>
    <x v="0"/>
    <n v="2019"/>
  </r>
  <r>
    <x v="9"/>
    <x v="4"/>
    <x v="8"/>
    <m/>
    <n v="2000000"/>
    <x v="3"/>
    <n v="2019"/>
  </r>
  <r>
    <x v="10"/>
    <x v="4"/>
    <x v="4"/>
    <m/>
    <n v="6000000"/>
    <x v="4"/>
    <n v="2019"/>
  </r>
  <r>
    <x v="11"/>
    <x v="4"/>
    <x v="9"/>
    <m/>
    <n v="5200000"/>
    <x v="5"/>
    <n v="2019"/>
  </r>
  <r>
    <x v="12"/>
    <x v="4"/>
    <x v="7"/>
    <m/>
    <n v="1800000"/>
    <x v="6"/>
    <n v="2019"/>
  </r>
  <r>
    <x v="13"/>
    <x v="4"/>
    <x v="9"/>
    <m/>
    <n v="3600000"/>
    <x v="7"/>
    <n v="2019"/>
  </r>
  <r>
    <x v="14"/>
    <x v="4"/>
    <x v="10"/>
    <m/>
    <n v="4900000"/>
    <x v="8"/>
    <n v="2019"/>
  </r>
  <r>
    <x v="15"/>
    <x v="4"/>
    <x v="11"/>
    <m/>
    <n v="248000"/>
    <x v="9"/>
    <n v="2019"/>
  </r>
  <r>
    <x v="16"/>
    <x v="4"/>
    <x v="12"/>
    <m/>
    <n v="500000"/>
    <x v="10"/>
    <n v="2019"/>
  </r>
  <r>
    <x v="17"/>
    <x v="4"/>
    <x v="13"/>
    <m/>
    <n v="2600000"/>
    <x v="11"/>
    <n v="2019"/>
  </r>
  <r>
    <x v="9"/>
    <x v="4"/>
    <x v="4"/>
    <m/>
    <n v="4400000"/>
    <x v="3"/>
    <n v="2019"/>
  </r>
  <r>
    <x v="4"/>
    <x v="4"/>
    <x v="14"/>
    <m/>
    <n v="7530000"/>
    <x v="2"/>
    <n v="2019"/>
  </r>
  <r>
    <x v="18"/>
    <x v="4"/>
    <x v="12"/>
    <m/>
    <n v="12000000"/>
    <x v="0"/>
    <n v="2019"/>
  </r>
  <r>
    <x v="19"/>
    <x v="5"/>
    <x v="9"/>
    <m/>
    <n v="1000000"/>
    <x v="1"/>
    <n v="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5D0C50-1043-431E-89CB-E35A6B4669F3}" name="TablaDinámica2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1">
  <location ref="A3:C9" firstHeaderRow="0" firstDataRow="1" firstDataCol="1"/>
  <pivotFields count="7">
    <pivotField numFmtId="14" showAll="0">
      <items count="21">
        <item x="10"/>
        <item x="11"/>
        <item x="12"/>
        <item x="13"/>
        <item x="14"/>
        <item x="15"/>
        <item x="16"/>
        <item x="17"/>
        <item x="9"/>
        <item x="7"/>
        <item x="4"/>
        <item x="2"/>
        <item x="3"/>
        <item x="18"/>
        <item x="0"/>
        <item x="8"/>
        <item x="19"/>
        <item x="1"/>
        <item x="5"/>
        <item x="6"/>
        <item t="default"/>
      </items>
    </pivotField>
    <pivotField axis="axisRow" showAll="0">
      <items count="8">
        <item x="1"/>
        <item x="0"/>
        <item x="2"/>
        <item x="3"/>
        <item m="1" x="6"/>
        <item h="1" x="4"/>
        <item x="5"/>
        <item t="default"/>
      </items>
    </pivotField>
    <pivotField showAll="0"/>
    <pivotField showAll="0"/>
    <pivotField dataField="1" numFmtId="42"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" fld="4" baseField="1" baseItem="0" numFmtId="42"/>
    <dataField name="Porcentaje" fld="4" showDataAs="percentOfTotal" baseField="1" baseItem="1" numFmtId="9"/>
  </dataFields>
  <formats count="1"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30" name="FECHA">
      <autoFilter ref="A1">
        <filterColumn colId="0">
          <customFilters and="1">
            <customFilter operator="greaterThanOrEqual" val="43617"/>
            <customFilter operator="lessThanOrEqual" val="43830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79BAC4-A7FF-4FA8-AA5A-C0560E7D6264}" name="TablaDinámica1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1">
  <location ref="A3:N6" firstHeaderRow="1" firstDataRow="2" firstDataCol="1"/>
  <pivotFields count="7">
    <pivotField numFmtId="14" showAll="0">
      <items count="21">
        <item x="10"/>
        <item x="11"/>
        <item x="12"/>
        <item x="13"/>
        <item x="14"/>
        <item x="15"/>
        <item x="16"/>
        <item x="17"/>
        <item x="9"/>
        <item x="7"/>
        <item x="4"/>
        <item x="2"/>
        <item x="3"/>
        <item x="18"/>
        <item x="0"/>
        <item x="8"/>
        <item x="19"/>
        <item x="1"/>
        <item x="5"/>
        <item x="6"/>
        <item t="default"/>
      </items>
    </pivotField>
    <pivotField axis="axisRow" showAll="0">
      <items count="8">
        <item h="1" x="3"/>
        <item h="1" x="2"/>
        <item h="1" m="1" x="6"/>
        <item x="4"/>
        <item h="1" x="1"/>
        <item h="1" x="0"/>
        <item h="1" x="5"/>
        <item t="default"/>
      </items>
    </pivotField>
    <pivotField showAll="0">
      <items count="16">
        <item x="1"/>
        <item x="2"/>
        <item x="6"/>
        <item x="11"/>
        <item x="4"/>
        <item x="8"/>
        <item x="12"/>
        <item x="10"/>
        <item x="3"/>
        <item x="7"/>
        <item x="14"/>
        <item x="9"/>
        <item x="13"/>
        <item x="0"/>
        <item x="5"/>
        <item t="default"/>
      </items>
    </pivotField>
    <pivotField showAll="0"/>
    <pivotField dataField="1" numFmtId="42" showAll="0"/>
    <pivotField axis="axisCol" showAll="0">
      <items count="13">
        <item x="4"/>
        <item x="5"/>
        <item x="6"/>
        <item x="7"/>
        <item x="8"/>
        <item x="9"/>
        <item x="10"/>
        <item x="11"/>
        <item x="3"/>
        <item x="2"/>
        <item x="0"/>
        <item x="1"/>
        <item t="default"/>
      </items>
    </pivotField>
    <pivotField showAll="0"/>
  </pivotFields>
  <rowFields count="1">
    <field x="1"/>
  </rowFields>
  <rowItems count="2">
    <i>
      <x v="3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VALOR" fld="4" baseField="1" baseItem="3" numFmtId="42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_CATEGORIA" xr10:uid="{150A65CE-FBBD-4C5C-A0A1-746A5DB1F486}" sourceName="SUB-CATEGORIA">
  <pivotTables>
    <pivotTable tabId="6" name="TablaDinámica1"/>
  </pivotTables>
  <data>
    <tabular pivotCacheId="1687302962">
      <items count="15">
        <i x="6" s="1"/>
        <i x="11" s="1"/>
        <i x="4" s="1"/>
        <i x="8" s="1"/>
        <i x="12" s="1"/>
        <i x="10" s="1"/>
        <i x="7" s="1"/>
        <i x="14" s="1"/>
        <i x="9" s="1"/>
        <i x="13" s="1"/>
        <i x="1" s="1" nd="1"/>
        <i x="2" s="1" nd="1"/>
        <i x="3" s="1" nd="1"/>
        <i x="0" s="1" nd="1"/>
        <i x="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B-CATEGORIA" xr10:uid="{6B7B7C3A-CA36-4901-A0CE-2EC86FC81B41}" cache="SegmentaciónDeDatos_SUB_CATEGORIA" caption="SUB-CATEGORIA" style="SlicerStyleDark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338674-CBC9-4676-9BE6-E3210F3A6CFD}" name="Tabla1" displayName="Tabla1" ref="A1:A8" totalsRowShown="0">
  <autoFilter ref="A1:A8" xr:uid="{8E21A73D-AA11-4AAD-8EA0-17BAE260D6D4}"/>
  <tableColumns count="1">
    <tableColumn id="1" xr3:uid="{34A0831F-4768-4934-B9B1-E10B07C06224}" name="CATEGORI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D1F071-1EF9-4C94-AAD7-E50205737EE1}" name="Tabla2" displayName="Tabla2" ref="B1:B4" totalsRowShown="0">
  <autoFilter ref="B1:B4" xr:uid="{6F42A69C-9B11-4F3C-A974-7890882AB23F}"/>
  <tableColumns count="1">
    <tableColumn id="1" xr3:uid="{F4AAC313-8FF1-4571-B976-3E2BBD6F528E}" name="AYUDAR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E2B920-9ABA-4796-85B1-6C036BD4F6C8}" name="Tabla3" displayName="Tabla3" ref="C1:C32" totalsRowShown="0">
  <autoFilter ref="C1:C32" xr:uid="{4255D9F8-A7D7-4515-AD11-C5FFD950CA6A}"/>
  <tableColumns count="1">
    <tableColumn id="1" xr3:uid="{FFAB1946-F118-4637-B9E4-2B99E5C00BE6}" name="NECESIDADES_BASICAS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C1A035-E115-48FB-80E4-46131D57CAB7}" name="Tabla4" displayName="Tabla4" ref="D1:D3" totalsRowShown="0">
  <autoFilter ref="D1:D3" xr:uid="{7715E21F-40F1-498B-99FF-9E2EF465F956}"/>
  <tableColumns count="1">
    <tableColumn id="1" xr3:uid="{A3672BE0-58D9-4AAB-93CE-7D91E6ED5A42}" name="INVERSION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0DF6DB3-D921-49BD-B1EC-DAC3DF373178}" name="Tabla6" displayName="Tabla6" ref="E1:E5" totalsRowShown="0">
  <autoFilter ref="E1:E5" xr:uid="{1E1CC82B-B522-4298-A3E3-C17E74CA041B}"/>
  <tableColumns count="1">
    <tableColumn id="1" xr3:uid="{8BF5ADCE-39DE-45EA-93D3-FF1534DD9131}" name="FORMACION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B86B4C5-3A8D-4537-AAC3-789C672C5A2C}" name="Tabla7" displayName="Tabla7" ref="F1:F4" totalsRowShown="0">
  <autoFilter ref="F1:F4" xr:uid="{BC456B7F-F44F-4E0D-9073-102D8CC63BB1}"/>
  <tableColumns count="1">
    <tableColumn id="1" xr3:uid="{BE6CED3C-E5FF-48C4-92F0-8F5181650D6B}" name="GASTOS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23F1606-E53C-44B9-8B55-5A4C0EDF4BC0}" name="Tabla8" displayName="Tabla8" ref="G1:G5" totalsRowShown="0">
  <autoFilter ref="G1:G5" xr:uid="{0A5EE271-9969-4FFC-A133-F5808A059743}"/>
  <tableColumns count="1">
    <tableColumn id="1" xr3:uid="{93E93F92-44DC-4542-BAC7-2E0C8BE0D465}" name="DIVERSION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A10DAD-E83E-41D6-8E8F-E408F395FD1E}" name="Tabla9" displayName="Tabla9" ref="H1:H14" totalsRowShown="0">
  <autoFilter ref="H1:H14" xr:uid="{414D77B6-8BF9-4FF2-BE4A-3B7239CA807E}"/>
  <tableColumns count="1">
    <tableColumn id="1" xr3:uid="{E5700FF1-E7C9-4F59-AEF3-975807CF7A9D}" name="INGRESOS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BB86EF1-AD33-4B18-BCB4-5569E379B3C4}" name="Tabla10" displayName="Tabla10" ref="A1:G23" totalsRowShown="0" headerRowDxfId="4">
  <autoFilter ref="A1:G23" xr:uid="{959C2BEC-3F4B-44DA-B2EC-42A028600BE3}"/>
  <tableColumns count="7">
    <tableColumn id="1" xr3:uid="{D5FBDF9E-DA43-47C1-BFA2-8B5A45ACEBE1}" name="FECHA" dataDxfId="3"/>
    <tableColumn id="2" xr3:uid="{A404CA21-B8A2-472C-A253-D6B132031E32}" name="CATEGORIA"/>
    <tableColumn id="3" xr3:uid="{B5E6EEFC-4B17-4D24-B028-DECAC48F25D4}" name="SUB-CATEGORIA"/>
    <tableColumn id="4" xr3:uid="{6A28635C-2C93-4742-9F10-8E5621824753}" name="DESCRIPCION"/>
    <tableColumn id="5" xr3:uid="{60778EC2-8D19-4550-8D7A-1D320439293D}" name="VALOR" dataDxfId="2" dataCellStyle="Moneda [0]"/>
    <tableColumn id="6" xr3:uid="{8C796D0C-D37E-4F28-B511-EC33AB1E4C80}" name="MES">
      <calculatedColumnFormula>+MONTH(A2)</calculatedColumnFormula>
    </tableColumn>
    <tableColumn id="7" xr3:uid="{699ABBD2-7CAA-4129-A638-6F28A9EC58A8}" name="AÑO">
      <calculatedColumnFormula>+YEAR(A2)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E8CE41FD-FDE7-49E0-8ABC-432F53071C74}" sourceName="FECHA">
  <pivotTables>
    <pivotTable tabId="5" name="TablaDinámica2"/>
  </pivotTables>
  <state minimalRefreshVersion="6" lastRefreshVersion="6" pivotCacheId="1687302962" filterType="dateBetween">
    <selection startDate="2019-06-01T00:00:00" endDate="2019-12-31T00:00:00"/>
    <bounds startDate="2019-01-01T00:00:00" endDate="2020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1" xr10:uid="{B2FBD080-CF11-4656-88F1-261F30A97CEE}" sourceName="FECHA">
  <pivotTables>
    <pivotTable tabId="6" name="TablaDinámica1"/>
  </pivotTables>
  <state minimalRefreshVersion="6" lastRefreshVersion="6" pivotCacheId="1687302962" filterType="unknown">
    <bounds startDate="2019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984CCB07-80B1-4E42-B5B9-3726258E8782}" cache="NativeTimeline_FECHA" caption="FECHA" level="0" selectionLevel="2" scrollPosition="2019-01-01T00:00:00" style="TimeSlicerStyleDark1"/>
  <timeline name="FECHA 1" xr10:uid="{430E7FCB-B092-4A44-8DC3-E346C8A1E2DD}" cache="NativeTimeline_FECHA" caption="FECHA" level="2" selectionLevel="2" scrollPosition="2019-05-29T00:00:00" style="TimeSlicerStyleDark1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2" xr10:uid="{9E709230-DCBA-4D48-BA02-1CFC1BBCDB84}" cache="NativeTimeline_FECHA1" caption="FECHA" level="0" selectionLevel="0" scrollPosition="2019-01-01T00:00:00" style="TimeSlicerStyleDark1"/>
  <timeline name="FECHA 3" xr10:uid="{B28DED9D-7EF0-45FC-8D9C-ABF26A53348D}" cache="NativeTimeline_FECHA1" caption="FECHA" level="2" selectionLevel="2" scrollPosition="2019-05-29T00:00:00" style="TimeSlicerStyleDark1"/>
</timeline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5" Type="http://schemas.microsoft.com/office/2011/relationships/timeline" Target="../timelines/timeline2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7104-8499-4029-BD4B-9403E85E86CD}">
  <dimension ref="A1:H33"/>
  <sheetViews>
    <sheetView showGridLines="0" tabSelected="1" workbookViewId="0">
      <selection activeCell="K24" sqref="K24"/>
    </sheetView>
  </sheetViews>
  <sheetFormatPr baseColWidth="10" defaultRowHeight="15" x14ac:dyDescent="0.25"/>
  <cols>
    <col min="1" max="1" width="21" bestFit="1" customWidth="1"/>
    <col min="2" max="2" width="13" bestFit="1" customWidth="1"/>
    <col min="3" max="3" width="49.28515625" bestFit="1" customWidth="1"/>
    <col min="4" max="4" width="15" customWidth="1"/>
    <col min="5" max="5" width="14.42578125" customWidth="1"/>
    <col min="6" max="6" width="38" bestFit="1" customWidth="1"/>
    <col min="7" max="7" width="32.28515625" bestFit="1" customWidth="1"/>
    <col min="8" max="8" width="41.85546875" bestFit="1" customWidth="1"/>
  </cols>
  <sheetData>
    <row r="1" spans="1:8" x14ac:dyDescent="0.25">
      <c r="A1" t="s">
        <v>4</v>
      </c>
      <c r="B1" t="s">
        <v>7</v>
      </c>
      <c r="C1" t="s">
        <v>68</v>
      </c>
      <c r="D1" t="s">
        <v>8</v>
      </c>
      <c r="E1" t="s">
        <v>9</v>
      </c>
      <c r="F1" t="s">
        <v>10</v>
      </c>
      <c r="G1" t="s">
        <v>11</v>
      </c>
      <c r="H1" t="s">
        <v>55</v>
      </c>
    </row>
    <row r="2" spans="1:8" x14ac:dyDescent="0.25">
      <c r="A2" t="s">
        <v>7</v>
      </c>
      <c r="B2" t="s">
        <v>12</v>
      </c>
      <c r="C2" t="s">
        <v>15</v>
      </c>
      <c r="D2" t="s">
        <v>8</v>
      </c>
      <c r="E2" t="s">
        <v>45</v>
      </c>
      <c r="F2" t="s">
        <v>52</v>
      </c>
      <c r="G2" t="s">
        <v>49</v>
      </c>
      <c r="H2" t="s">
        <v>56</v>
      </c>
    </row>
    <row r="3" spans="1:8" x14ac:dyDescent="0.25">
      <c r="A3" t="s">
        <v>68</v>
      </c>
      <c r="B3" t="s">
        <v>13</v>
      </c>
      <c r="C3" t="s">
        <v>16</v>
      </c>
      <c r="D3" t="s">
        <v>70</v>
      </c>
      <c r="E3" t="s">
        <v>46</v>
      </c>
      <c r="F3" t="s">
        <v>53</v>
      </c>
      <c r="G3" t="s">
        <v>50</v>
      </c>
      <c r="H3" t="s">
        <v>57</v>
      </c>
    </row>
    <row r="4" spans="1:8" x14ac:dyDescent="0.25">
      <c r="A4" t="s">
        <v>8</v>
      </c>
      <c r="B4" t="s">
        <v>14</v>
      </c>
      <c r="C4" t="s">
        <v>17</v>
      </c>
      <c r="E4" t="s">
        <v>47</v>
      </c>
      <c r="F4" t="s">
        <v>54</v>
      </c>
      <c r="G4" t="s">
        <v>51</v>
      </c>
      <c r="H4" t="s">
        <v>58</v>
      </c>
    </row>
    <row r="5" spans="1:8" x14ac:dyDescent="0.25">
      <c r="A5" t="s">
        <v>9</v>
      </c>
      <c r="C5" t="s">
        <v>18</v>
      </c>
      <c r="E5" t="s">
        <v>48</v>
      </c>
      <c r="G5" t="s">
        <v>69</v>
      </c>
      <c r="H5" t="s">
        <v>59</v>
      </c>
    </row>
    <row r="6" spans="1:8" x14ac:dyDescent="0.25">
      <c r="A6" t="s">
        <v>10</v>
      </c>
      <c r="C6" t="s">
        <v>19</v>
      </c>
      <c r="H6" t="s">
        <v>60</v>
      </c>
    </row>
    <row r="7" spans="1:8" x14ac:dyDescent="0.25">
      <c r="A7" t="s">
        <v>11</v>
      </c>
      <c r="C7" t="s">
        <v>20</v>
      </c>
      <c r="H7" t="s">
        <v>61</v>
      </c>
    </row>
    <row r="8" spans="1:8" x14ac:dyDescent="0.25">
      <c r="A8" t="s">
        <v>55</v>
      </c>
      <c r="C8" t="s">
        <v>21</v>
      </c>
      <c r="H8" t="s">
        <v>62</v>
      </c>
    </row>
    <row r="9" spans="1:8" x14ac:dyDescent="0.25">
      <c r="A9" s="6"/>
      <c r="C9" t="s">
        <v>22</v>
      </c>
      <c r="H9" t="s">
        <v>63</v>
      </c>
    </row>
    <row r="10" spans="1:8" x14ac:dyDescent="0.25">
      <c r="A10" s="2"/>
      <c r="B10" s="1"/>
      <c r="C10" t="s">
        <v>23</v>
      </c>
      <c r="H10" t="s">
        <v>64</v>
      </c>
    </row>
    <row r="11" spans="1:8" x14ac:dyDescent="0.25">
      <c r="A11" s="2"/>
      <c r="B11" s="1"/>
      <c r="C11" t="s">
        <v>24</v>
      </c>
      <c r="H11" t="s">
        <v>61</v>
      </c>
    </row>
    <row r="12" spans="1:8" x14ac:dyDescent="0.25">
      <c r="A12" s="2"/>
      <c r="B12" s="1"/>
      <c r="C12" t="s">
        <v>21</v>
      </c>
      <c r="H12" t="s">
        <v>65</v>
      </c>
    </row>
    <row r="13" spans="1:8" x14ac:dyDescent="0.25">
      <c r="A13" s="2"/>
      <c r="B13" s="1"/>
      <c r="C13" t="s">
        <v>25</v>
      </c>
      <c r="H13" t="s">
        <v>66</v>
      </c>
    </row>
    <row r="14" spans="1:8" x14ac:dyDescent="0.25">
      <c r="A14" s="2"/>
      <c r="B14" s="1"/>
      <c r="C14" t="s">
        <v>26</v>
      </c>
      <c r="H14" t="s">
        <v>67</v>
      </c>
    </row>
    <row r="15" spans="1:8" x14ac:dyDescent="0.25">
      <c r="A15" s="2"/>
      <c r="B15" s="4"/>
      <c r="C15" t="s">
        <v>29</v>
      </c>
    </row>
    <row r="16" spans="1:8" x14ac:dyDescent="0.25">
      <c r="A16" s="5"/>
      <c r="B16" s="4"/>
      <c r="C16" t="s">
        <v>27</v>
      </c>
    </row>
    <row r="17" spans="1:3" x14ac:dyDescent="0.25">
      <c r="A17" s="5"/>
      <c r="B17" s="4"/>
      <c r="C17" t="s">
        <v>28</v>
      </c>
    </row>
    <row r="18" spans="1:3" x14ac:dyDescent="0.25">
      <c r="A18" s="5"/>
      <c r="B18" s="4"/>
      <c r="C18" t="s">
        <v>30</v>
      </c>
    </row>
    <row r="19" spans="1:3" x14ac:dyDescent="0.25">
      <c r="A19" s="5"/>
      <c r="B19" s="4"/>
      <c r="C19" t="s">
        <v>31</v>
      </c>
    </row>
    <row r="20" spans="1:3" x14ac:dyDescent="0.25">
      <c r="A20" s="3"/>
      <c r="B20" s="4"/>
      <c r="C20" t="s">
        <v>32</v>
      </c>
    </row>
    <row r="21" spans="1:3" x14ac:dyDescent="0.25">
      <c r="A21" s="3"/>
      <c r="B21" s="1"/>
      <c r="C21" t="s">
        <v>33</v>
      </c>
    </row>
    <row r="22" spans="1:3" x14ac:dyDescent="0.25">
      <c r="A22" s="3"/>
      <c r="B22" s="1"/>
      <c r="C22" t="s">
        <v>34</v>
      </c>
    </row>
    <row r="23" spans="1:3" x14ac:dyDescent="0.25">
      <c r="A23" s="3"/>
      <c r="B23" s="1"/>
      <c r="C23" t="s">
        <v>35</v>
      </c>
    </row>
    <row r="24" spans="1:3" x14ac:dyDescent="0.25">
      <c r="A24" s="5"/>
      <c r="B24" s="4"/>
      <c r="C24" t="s">
        <v>36</v>
      </c>
    </row>
    <row r="25" spans="1:3" x14ac:dyDescent="0.25">
      <c r="A25" s="5"/>
      <c r="B25" s="4"/>
      <c r="C25" t="s">
        <v>37</v>
      </c>
    </row>
    <row r="26" spans="1:3" x14ac:dyDescent="0.25">
      <c r="A26" s="5"/>
      <c r="B26" s="4"/>
      <c r="C26" t="s">
        <v>38</v>
      </c>
    </row>
    <row r="27" spans="1:3" x14ac:dyDescent="0.25">
      <c r="A27" s="5"/>
      <c r="B27" s="4"/>
      <c r="C27" t="s">
        <v>39</v>
      </c>
    </row>
    <row r="28" spans="1:3" x14ac:dyDescent="0.25">
      <c r="A28" s="5"/>
      <c r="B28" s="4"/>
      <c r="C28" t="s">
        <v>40</v>
      </c>
    </row>
    <row r="29" spans="1:3" x14ac:dyDescent="0.25">
      <c r="A29" s="5"/>
      <c r="B29" s="4"/>
      <c r="C29" t="s">
        <v>41</v>
      </c>
    </row>
    <row r="30" spans="1:3" x14ac:dyDescent="0.25">
      <c r="A30" s="7"/>
      <c r="B30" s="4"/>
      <c r="C30" t="s">
        <v>42</v>
      </c>
    </row>
    <row r="31" spans="1:3" x14ac:dyDescent="0.25">
      <c r="A31" s="7"/>
      <c r="B31" s="4"/>
      <c r="C31" t="s">
        <v>43</v>
      </c>
    </row>
    <row r="32" spans="1:3" x14ac:dyDescent="0.25">
      <c r="A32" s="7"/>
      <c r="B32" s="4"/>
      <c r="C32" t="s">
        <v>44</v>
      </c>
    </row>
    <row r="33" spans="1:2" x14ac:dyDescent="0.25">
      <c r="A33" s="6"/>
      <c r="B33" s="6"/>
    </row>
  </sheetData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8C3B-A90F-4D28-BA24-9E697A3365D8}">
  <dimension ref="A1:G23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13.140625" customWidth="1"/>
    <col min="2" max="2" width="30.7109375" customWidth="1"/>
    <col min="3" max="3" width="50" customWidth="1"/>
    <col min="4" max="4" width="35.42578125" customWidth="1"/>
    <col min="5" max="5" width="17.5703125" style="9" customWidth="1"/>
  </cols>
  <sheetData>
    <row r="1" spans="1:7" x14ac:dyDescent="0.25">
      <c r="A1" s="10" t="s">
        <v>0</v>
      </c>
      <c r="B1" s="10" t="s">
        <v>4</v>
      </c>
      <c r="C1" s="10" t="s">
        <v>5</v>
      </c>
      <c r="D1" s="10" t="s">
        <v>6</v>
      </c>
      <c r="E1" s="10" t="s">
        <v>1</v>
      </c>
      <c r="F1" s="10" t="s">
        <v>2</v>
      </c>
      <c r="G1" s="10" t="s">
        <v>3</v>
      </c>
    </row>
    <row r="2" spans="1:7" x14ac:dyDescent="0.25">
      <c r="A2" s="8">
        <v>43795</v>
      </c>
      <c r="B2" t="s">
        <v>68</v>
      </c>
      <c r="C2" t="s">
        <v>24</v>
      </c>
      <c r="D2" t="s">
        <v>75</v>
      </c>
      <c r="E2" s="9">
        <v>5000000</v>
      </c>
      <c r="F2">
        <f t="shared" ref="F2:F23" si="0">+MONTH(A2)</f>
        <v>11</v>
      </c>
      <c r="G2">
        <f t="shared" ref="G2:G23" si="1">+YEAR(A2)</f>
        <v>2019</v>
      </c>
    </row>
    <row r="3" spans="1:7" x14ac:dyDescent="0.25">
      <c r="A3" s="8">
        <v>43818</v>
      </c>
      <c r="B3" t="s">
        <v>8</v>
      </c>
      <c r="C3" t="s">
        <v>70</v>
      </c>
      <c r="D3" t="s">
        <v>75</v>
      </c>
      <c r="E3" s="9">
        <v>100000000</v>
      </c>
      <c r="F3">
        <f t="shared" si="0"/>
        <v>12</v>
      </c>
      <c r="G3">
        <f t="shared" si="1"/>
        <v>2019</v>
      </c>
    </row>
    <row r="4" spans="1:7" x14ac:dyDescent="0.25">
      <c r="A4" s="8">
        <v>43748</v>
      </c>
      <c r="B4" t="s">
        <v>11</v>
      </c>
      <c r="C4" t="s">
        <v>51</v>
      </c>
      <c r="D4" t="s">
        <v>75</v>
      </c>
      <c r="E4" s="9">
        <v>2000000</v>
      </c>
      <c r="F4">
        <f t="shared" si="0"/>
        <v>10</v>
      </c>
      <c r="G4">
        <f t="shared" si="1"/>
        <v>2019</v>
      </c>
    </row>
    <row r="5" spans="1:7" x14ac:dyDescent="0.25">
      <c r="A5" s="8">
        <v>43761</v>
      </c>
      <c r="B5" t="s">
        <v>7</v>
      </c>
      <c r="C5" t="s">
        <v>13</v>
      </c>
      <c r="D5" t="s">
        <v>75</v>
      </c>
      <c r="E5" s="9">
        <v>12000000</v>
      </c>
      <c r="F5">
        <f t="shared" si="0"/>
        <v>10</v>
      </c>
      <c r="G5">
        <f t="shared" si="1"/>
        <v>2019</v>
      </c>
    </row>
    <row r="6" spans="1:7" x14ac:dyDescent="0.25">
      <c r="A6" s="8">
        <v>43739</v>
      </c>
      <c r="B6" t="s">
        <v>55</v>
      </c>
      <c r="C6" t="s">
        <v>58</v>
      </c>
      <c r="D6" t="s">
        <v>75</v>
      </c>
      <c r="E6" s="9">
        <v>13000000</v>
      </c>
      <c r="F6">
        <f t="shared" si="0"/>
        <v>10</v>
      </c>
      <c r="G6">
        <f t="shared" si="1"/>
        <v>2019</v>
      </c>
    </row>
    <row r="7" spans="1:7" x14ac:dyDescent="0.25">
      <c r="A7" s="8">
        <v>43823</v>
      </c>
      <c r="B7" t="s">
        <v>68</v>
      </c>
      <c r="C7" t="s">
        <v>17</v>
      </c>
      <c r="D7" t="s">
        <v>75</v>
      </c>
      <c r="E7" s="9">
        <v>200000</v>
      </c>
      <c r="F7">
        <f t="shared" si="0"/>
        <v>12</v>
      </c>
      <c r="G7">
        <f t="shared" si="1"/>
        <v>2019</v>
      </c>
    </row>
    <row r="8" spans="1:7" x14ac:dyDescent="0.25">
      <c r="A8" s="8">
        <v>43829</v>
      </c>
      <c r="B8" t="s">
        <v>55</v>
      </c>
      <c r="C8" t="s">
        <v>59</v>
      </c>
      <c r="D8" t="s">
        <v>75</v>
      </c>
      <c r="E8" s="9">
        <v>2500000</v>
      </c>
      <c r="F8">
        <f t="shared" si="0"/>
        <v>12</v>
      </c>
      <c r="G8">
        <f t="shared" si="1"/>
        <v>2019</v>
      </c>
    </row>
    <row r="9" spans="1:7" x14ac:dyDescent="0.25">
      <c r="A9" s="8">
        <v>43723</v>
      </c>
      <c r="B9" t="s">
        <v>11</v>
      </c>
      <c r="C9" t="s">
        <v>51</v>
      </c>
      <c r="D9" t="s">
        <v>75</v>
      </c>
      <c r="E9" s="9">
        <v>1000000</v>
      </c>
      <c r="F9">
        <f t="shared" si="0"/>
        <v>9</v>
      </c>
      <c r="G9">
        <f t="shared" si="1"/>
        <v>2019</v>
      </c>
    </row>
    <row r="10" spans="1:7" x14ac:dyDescent="0.25">
      <c r="A10" s="8">
        <v>43799</v>
      </c>
      <c r="B10" t="s">
        <v>55</v>
      </c>
      <c r="C10" t="s">
        <v>60</v>
      </c>
      <c r="D10" t="s">
        <v>75</v>
      </c>
      <c r="E10" s="9">
        <v>4000000</v>
      </c>
      <c r="F10">
        <f t="shared" si="0"/>
        <v>11</v>
      </c>
      <c r="G10">
        <f t="shared" si="1"/>
        <v>2019</v>
      </c>
    </row>
    <row r="11" spans="1:7" x14ac:dyDescent="0.25">
      <c r="A11" s="8">
        <v>43709</v>
      </c>
      <c r="B11" t="s">
        <v>55</v>
      </c>
      <c r="C11" t="s">
        <v>63</v>
      </c>
      <c r="D11" t="s">
        <v>75</v>
      </c>
      <c r="E11" s="9">
        <v>2000000</v>
      </c>
      <c r="F11">
        <f t="shared" si="0"/>
        <v>9</v>
      </c>
      <c r="G11">
        <f t="shared" si="1"/>
        <v>2019</v>
      </c>
    </row>
    <row r="12" spans="1:7" x14ac:dyDescent="0.25">
      <c r="A12" s="8">
        <v>43466</v>
      </c>
      <c r="B12" t="s">
        <v>55</v>
      </c>
      <c r="C12" t="s">
        <v>58</v>
      </c>
      <c r="D12" t="s">
        <v>75</v>
      </c>
      <c r="E12" s="9">
        <v>6000000</v>
      </c>
      <c r="F12">
        <f t="shared" si="0"/>
        <v>1</v>
      </c>
      <c r="G12">
        <f t="shared" si="1"/>
        <v>2019</v>
      </c>
    </row>
    <row r="13" spans="1:7" x14ac:dyDescent="0.25">
      <c r="A13" s="8">
        <v>43497</v>
      </c>
      <c r="B13" t="s">
        <v>55</v>
      </c>
      <c r="C13" t="s">
        <v>56</v>
      </c>
      <c r="D13" t="s">
        <v>75</v>
      </c>
      <c r="E13" s="9">
        <v>5200000</v>
      </c>
      <c r="F13">
        <f t="shared" si="0"/>
        <v>2</v>
      </c>
      <c r="G13">
        <f t="shared" si="1"/>
        <v>2019</v>
      </c>
    </row>
    <row r="14" spans="1:7" x14ac:dyDescent="0.25">
      <c r="A14" s="8">
        <v>43525</v>
      </c>
      <c r="B14" t="s">
        <v>55</v>
      </c>
      <c r="C14" t="s">
        <v>60</v>
      </c>
      <c r="D14" t="s">
        <v>75</v>
      </c>
      <c r="E14" s="9">
        <v>1800000</v>
      </c>
      <c r="F14">
        <f t="shared" si="0"/>
        <v>3</v>
      </c>
      <c r="G14">
        <f t="shared" si="1"/>
        <v>2019</v>
      </c>
    </row>
    <row r="15" spans="1:7" x14ac:dyDescent="0.25">
      <c r="A15" s="8">
        <v>43556</v>
      </c>
      <c r="B15" t="s">
        <v>55</v>
      </c>
      <c r="C15" t="s">
        <v>56</v>
      </c>
      <c r="D15" t="s">
        <v>75</v>
      </c>
      <c r="E15" s="9">
        <v>3600000</v>
      </c>
      <c r="F15">
        <f t="shared" si="0"/>
        <v>4</v>
      </c>
      <c r="G15">
        <f t="shared" si="1"/>
        <v>2019</v>
      </c>
    </row>
    <row r="16" spans="1:7" x14ac:dyDescent="0.25">
      <c r="A16" s="8">
        <v>43586</v>
      </c>
      <c r="B16" t="s">
        <v>55</v>
      </c>
      <c r="C16" t="s">
        <v>61</v>
      </c>
      <c r="D16" t="s">
        <v>75</v>
      </c>
      <c r="E16" s="9">
        <v>4900000</v>
      </c>
      <c r="F16">
        <f t="shared" si="0"/>
        <v>5</v>
      </c>
      <c r="G16">
        <f t="shared" si="1"/>
        <v>2019</v>
      </c>
    </row>
    <row r="17" spans="1:7" x14ac:dyDescent="0.25">
      <c r="A17" s="8">
        <v>43617</v>
      </c>
      <c r="B17" t="s">
        <v>55</v>
      </c>
      <c r="C17" t="s">
        <v>66</v>
      </c>
      <c r="D17" t="s">
        <v>75</v>
      </c>
      <c r="E17" s="9">
        <v>248000</v>
      </c>
      <c r="F17">
        <f t="shared" si="0"/>
        <v>6</v>
      </c>
      <c r="G17">
        <f t="shared" si="1"/>
        <v>2019</v>
      </c>
    </row>
    <row r="18" spans="1:7" x14ac:dyDescent="0.25">
      <c r="A18" s="8">
        <v>43647</v>
      </c>
      <c r="B18" t="s">
        <v>55</v>
      </c>
      <c r="C18" t="s">
        <v>62</v>
      </c>
      <c r="D18" t="s">
        <v>75</v>
      </c>
      <c r="E18" s="9">
        <v>500000</v>
      </c>
      <c r="F18">
        <f t="shared" si="0"/>
        <v>7</v>
      </c>
      <c r="G18">
        <f t="shared" si="1"/>
        <v>2019</v>
      </c>
    </row>
    <row r="19" spans="1:7" x14ac:dyDescent="0.25">
      <c r="A19" s="8">
        <v>43687</v>
      </c>
      <c r="B19" t="s">
        <v>55</v>
      </c>
      <c r="C19" t="s">
        <v>57</v>
      </c>
      <c r="D19" t="s">
        <v>75</v>
      </c>
      <c r="E19" s="9">
        <v>2600000</v>
      </c>
      <c r="F19">
        <f t="shared" si="0"/>
        <v>8</v>
      </c>
      <c r="G19">
        <f t="shared" si="1"/>
        <v>2019</v>
      </c>
    </row>
    <row r="20" spans="1:7" x14ac:dyDescent="0.25">
      <c r="A20" s="8">
        <v>43709</v>
      </c>
      <c r="B20" t="s">
        <v>55</v>
      </c>
      <c r="C20" t="s">
        <v>58</v>
      </c>
      <c r="D20" t="s">
        <v>75</v>
      </c>
      <c r="E20" s="9">
        <v>4400000</v>
      </c>
      <c r="F20">
        <f t="shared" si="0"/>
        <v>9</v>
      </c>
      <c r="G20">
        <f t="shared" si="1"/>
        <v>2019</v>
      </c>
    </row>
    <row r="21" spans="1:7" x14ac:dyDescent="0.25">
      <c r="A21" s="8">
        <v>43739</v>
      </c>
      <c r="B21" t="s">
        <v>55</v>
      </c>
      <c r="C21" t="s">
        <v>65</v>
      </c>
      <c r="D21" t="s">
        <v>75</v>
      </c>
      <c r="E21" s="9">
        <v>7530000</v>
      </c>
      <c r="F21">
        <f t="shared" si="0"/>
        <v>10</v>
      </c>
      <c r="G21">
        <f t="shared" si="1"/>
        <v>2019</v>
      </c>
    </row>
    <row r="22" spans="1:7" x14ac:dyDescent="0.25">
      <c r="A22" s="8">
        <v>43770</v>
      </c>
      <c r="B22" t="s">
        <v>55</v>
      </c>
      <c r="C22" t="s">
        <v>62</v>
      </c>
      <c r="D22" t="s">
        <v>75</v>
      </c>
      <c r="E22" s="9">
        <v>12000000</v>
      </c>
      <c r="F22">
        <f t="shared" si="0"/>
        <v>11</v>
      </c>
      <c r="G22">
        <f t="shared" si="1"/>
        <v>2019</v>
      </c>
    </row>
    <row r="23" spans="1:7" x14ac:dyDescent="0.25">
      <c r="A23" s="8">
        <v>43800</v>
      </c>
      <c r="B23" t="s">
        <v>9</v>
      </c>
      <c r="C23" t="s">
        <v>56</v>
      </c>
      <c r="D23" t="s">
        <v>75</v>
      </c>
      <c r="E23" s="9">
        <v>1000000</v>
      </c>
      <c r="F23">
        <f t="shared" si="0"/>
        <v>12</v>
      </c>
      <c r="G23">
        <f t="shared" si="1"/>
        <v>2019</v>
      </c>
    </row>
  </sheetData>
  <dataValidations count="2">
    <dataValidation type="list" allowBlank="1" showInputMessage="1" showErrorMessage="1" sqref="B2:B23" xr:uid="{353081DF-0706-4499-851A-E251C5911232}">
      <formula1>CATEGORIAS</formula1>
    </dataValidation>
    <dataValidation type="list" allowBlank="1" showInputMessage="1" showErrorMessage="1" sqref="C2:C23" xr:uid="{EE6018DD-739B-4CA0-B2DC-DD6AF773EB1F}">
      <formula1>INDIRECT($B2)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750A-90D2-48D1-8F1B-D4CF16036E1B}">
  <dimension ref="A3:C9"/>
  <sheetViews>
    <sheetView showGridLines="0" workbookViewId="0">
      <selection activeCell="C4" sqref="C4"/>
    </sheetView>
  </sheetViews>
  <sheetFormatPr baseColWidth="10" defaultRowHeight="15" x14ac:dyDescent="0.25"/>
  <cols>
    <col min="1" max="1" width="21.7109375" bestFit="1" customWidth="1"/>
    <col min="2" max="2" width="15" bestFit="1" customWidth="1"/>
    <col min="3" max="3" width="16.140625" customWidth="1"/>
  </cols>
  <sheetData>
    <row r="3" spans="1:3" x14ac:dyDescent="0.25">
      <c r="A3" s="11" t="s">
        <v>71</v>
      </c>
      <c r="B3" t="s">
        <v>73</v>
      </c>
      <c r="C3" s="15" t="s">
        <v>76</v>
      </c>
    </row>
    <row r="4" spans="1:3" x14ac:dyDescent="0.25">
      <c r="A4" s="12" t="s">
        <v>8</v>
      </c>
      <c r="B4" s="13">
        <v>100000000</v>
      </c>
      <c r="C4" s="14">
        <v>0.82508250825082508</v>
      </c>
    </row>
    <row r="5" spans="1:3" x14ac:dyDescent="0.25">
      <c r="A5" s="12" t="s">
        <v>68</v>
      </c>
      <c r="B5" s="13">
        <v>5200000</v>
      </c>
      <c r="C5" s="14">
        <v>4.2904290429042903E-2</v>
      </c>
    </row>
    <row r="6" spans="1:3" x14ac:dyDescent="0.25">
      <c r="A6" s="12" t="s">
        <v>11</v>
      </c>
      <c r="B6" s="13">
        <v>3000000</v>
      </c>
      <c r="C6" s="14">
        <v>2.4752475247524754E-2</v>
      </c>
    </row>
    <row r="7" spans="1:3" x14ac:dyDescent="0.25">
      <c r="A7" s="12" t="s">
        <v>7</v>
      </c>
      <c r="B7" s="13">
        <v>12000000</v>
      </c>
      <c r="C7" s="14">
        <v>9.9009900990099015E-2</v>
      </c>
    </row>
    <row r="8" spans="1:3" x14ac:dyDescent="0.25">
      <c r="A8" s="12" t="s">
        <v>9</v>
      </c>
      <c r="B8" s="13">
        <v>1000000</v>
      </c>
      <c r="C8" s="14">
        <v>8.2508250825082501E-3</v>
      </c>
    </row>
    <row r="9" spans="1:3" x14ac:dyDescent="0.25">
      <c r="A9" s="12" t="s">
        <v>72</v>
      </c>
      <c r="B9" s="13">
        <v>121200000</v>
      </c>
      <c r="C9" s="14">
        <v>1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A8FE-279D-4FE9-A648-B229A1D9B503}">
  <dimension ref="A3:N6"/>
  <sheetViews>
    <sheetView showGridLines="0" workbookViewId="0">
      <selection activeCell="Q5" sqref="Q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12" bestFit="1" customWidth="1"/>
    <col min="7" max="8" width="10.42578125" bestFit="1" customWidth="1"/>
    <col min="9" max="10" width="12" bestFit="1" customWidth="1"/>
    <col min="11" max="12" width="13" bestFit="1" customWidth="1"/>
    <col min="13" max="13" width="12" bestFit="1" customWidth="1"/>
    <col min="14" max="14" width="13" bestFit="1" customWidth="1"/>
  </cols>
  <sheetData>
    <row r="3" spans="1:14" x14ac:dyDescent="0.25">
      <c r="A3" s="11" t="s">
        <v>73</v>
      </c>
      <c r="B3" s="11" t="s">
        <v>74</v>
      </c>
    </row>
    <row r="4" spans="1:14" x14ac:dyDescent="0.25">
      <c r="A4" s="11" t="s">
        <v>71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72</v>
      </c>
    </row>
    <row r="5" spans="1:14" x14ac:dyDescent="0.25">
      <c r="A5" s="12" t="s">
        <v>55</v>
      </c>
      <c r="B5" s="13">
        <v>6000000</v>
      </c>
      <c r="C5" s="13">
        <v>5200000</v>
      </c>
      <c r="D5" s="13">
        <v>1800000</v>
      </c>
      <c r="E5" s="13">
        <v>3600000</v>
      </c>
      <c r="F5" s="13">
        <v>4900000</v>
      </c>
      <c r="G5" s="13">
        <v>248000</v>
      </c>
      <c r="H5" s="13">
        <v>500000</v>
      </c>
      <c r="I5" s="13">
        <v>2600000</v>
      </c>
      <c r="J5" s="13">
        <v>6400000</v>
      </c>
      <c r="K5" s="13">
        <v>20530000</v>
      </c>
      <c r="L5" s="13">
        <v>16000000</v>
      </c>
      <c r="M5" s="13">
        <v>2500000</v>
      </c>
      <c r="N5" s="13">
        <v>70278000</v>
      </c>
    </row>
    <row r="6" spans="1:14" x14ac:dyDescent="0.25">
      <c r="A6" s="12" t="s">
        <v>72</v>
      </c>
      <c r="B6" s="13">
        <v>6000000</v>
      </c>
      <c r="C6" s="13">
        <v>5200000</v>
      </c>
      <c r="D6" s="13">
        <v>1800000</v>
      </c>
      <c r="E6" s="13">
        <v>3600000</v>
      </c>
      <c r="F6" s="13">
        <v>4900000</v>
      </c>
      <c r="G6" s="13">
        <v>248000</v>
      </c>
      <c r="H6" s="13">
        <v>500000</v>
      </c>
      <c r="I6" s="13">
        <v>2600000</v>
      </c>
      <c r="J6" s="13">
        <v>6400000</v>
      </c>
      <c r="K6" s="13">
        <v>20530000</v>
      </c>
      <c r="L6" s="13">
        <v>16000000</v>
      </c>
      <c r="M6" s="13">
        <v>2500000</v>
      </c>
      <c r="N6" s="13">
        <v>70278000</v>
      </c>
    </row>
  </sheetData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Categorías</vt:lpstr>
      <vt:lpstr>Registros</vt:lpstr>
      <vt:lpstr>Gastos</vt:lpstr>
      <vt:lpstr>Ingresos</vt:lpstr>
      <vt:lpstr>AYUDAR</vt:lpstr>
      <vt:lpstr>CATEGORIAS</vt:lpstr>
      <vt:lpstr>DIVERSION</vt:lpstr>
      <vt:lpstr>FORMACION</vt:lpstr>
      <vt:lpstr>GASTOS</vt:lpstr>
      <vt:lpstr>INGRESOS</vt:lpstr>
      <vt:lpstr>INVERSIONES</vt:lpstr>
      <vt:lpstr>NECESIDADES_BASICAS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 Bedoya Carvajal</cp:lastModifiedBy>
  <dcterms:created xsi:type="dcterms:W3CDTF">2019-11-26T17:08:10Z</dcterms:created>
  <dcterms:modified xsi:type="dcterms:W3CDTF">2020-09-10T19:44:04Z</dcterms:modified>
</cp:coreProperties>
</file>